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25725"/>
</workbook>
</file>

<file path=xl/calcChain.xml><?xml version="1.0" encoding="utf-8"?>
<calcChain xmlns="http://schemas.openxmlformats.org/spreadsheetml/2006/main">
  <c r="AD9" i="1"/>
  <c r="F13"/>
  <c r="G13" s="1"/>
  <c r="L13"/>
  <c r="M13" s="1"/>
  <c r="R13"/>
  <c r="S13" s="1"/>
  <c r="X13"/>
  <c r="Y13" s="1"/>
  <c r="AD13"/>
  <c r="AE13" s="1"/>
  <c r="AF13"/>
  <c r="AH13"/>
  <c r="C13"/>
  <c r="I13"/>
  <c r="AF5"/>
  <c r="AF6"/>
  <c r="AF7"/>
  <c r="AF9"/>
  <c r="AF10"/>
  <c r="AF11"/>
  <c r="AF12"/>
  <c r="E13"/>
  <c r="AJ13" l="1"/>
  <c r="AK13" s="1"/>
  <c r="AC13"/>
  <c r="W13"/>
  <c r="K13"/>
  <c r="Z14"/>
  <c r="AA13" s="1"/>
  <c r="T14"/>
  <c r="U13" s="1"/>
  <c r="O13"/>
  <c r="Q13"/>
  <c r="AH6"/>
  <c r="AH7"/>
  <c r="AH9"/>
  <c r="AH10"/>
  <c r="AH11"/>
  <c r="AH12"/>
  <c r="AH5"/>
  <c r="AF8"/>
  <c r="AD12"/>
  <c r="AE12" s="1"/>
  <c r="AD11"/>
  <c r="AE11" s="1"/>
  <c r="AD10"/>
  <c r="AE10" s="1"/>
  <c r="AE9"/>
  <c r="AD7"/>
  <c r="AE7" s="1"/>
  <c r="AD6"/>
  <c r="AE6" s="1"/>
  <c r="AD5"/>
  <c r="AE5" s="1"/>
  <c r="X12"/>
  <c r="Y12" s="1"/>
  <c r="X11"/>
  <c r="Y11" s="1"/>
  <c r="X10"/>
  <c r="Y10" s="1"/>
  <c r="X9"/>
  <c r="Y9" s="1"/>
  <c r="X7"/>
  <c r="Y7" s="1"/>
  <c r="X6"/>
  <c r="Y6" s="1"/>
  <c r="X5"/>
  <c r="Y5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L12"/>
  <c r="M12" s="1"/>
  <c r="L11"/>
  <c r="M11" s="1"/>
  <c r="L10"/>
  <c r="M10" s="1"/>
  <c r="L9"/>
  <c r="M9" s="1"/>
  <c r="L7"/>
  <c r="M7" s="1"/>
  <c r="L6"/>
  <c r="M6" s="1"/>
  <c r="L5"/>
  <c r="M5" s="1"/>
  <c r="F6"/>
  <c r="G6" s="1"/>
  <c r="F7"/>
  <c r="G7" s="1"/>
  <c r="F8"/>
  <c r="G8" s="1"/>
  <c r="F9"/>
  <c r="G9" s="1"/>
  <c r="F10"/>
  <c r="G10" s="1"/>
  <c r="F11"/>
  <c r="G11" s="1"/>
  <c r="F12"/>
  <c r="G12" s="1"/>
  <c r="F5"/>
  <c r="G5" s="1"/>
  <c r="X8" l="1"/>
  <c r="Y8" s="1"/>
  <c r="AD8"/>
  <c r="AE8" s="1"/>
  <c r="L8"/>
  <c r="M8" s="1"/>
  <c r="AF14"/>
  <c r="AH8"/>
  <c r="AJ8" s="1"/>
  <c r="AK8" s="1"/>
  <c r="AJ6"/>
  <c r="AK6" s="1"/>
  <c r="AJ5"/>
  <c r="AK5" s="1"/>
  <c r="AJ11"/>
  <c r="AK11" s="1"/>
  <c r="AJ9"/>
  <c r="AK9" s="1"/>
  <c r="AJ7"/>
  <c r="AK7" s="1"/>
  <c r="AJ12"/>
  <c r="AK12" s="1"/>
  <c r="AJ10"/>
  <c r="AK10" s="1"/>
  <c r="AC14" l="1"/>
  <c r="AC12"/>
  <c r="AC10"/>
  <c r="AC8"/>
  <c r="AC6"/>
  <c r="AC11"/>
  <c r="AC9"/>
  <c r="AC7"/>
  <c r="AC5"/>
  <c r="AD14"/>
  <c r="AE14" s="1"/>
  <c r="AA14"/>
  <c r="AA12"/>
  <c r="AA10"/>
  <c r="AA8"/>
  <c r="AA6"/>
  <c r="AA11"/>
  <c r="AA9"/>
  <c r="AA7"/>
  <c r="AA5"/>
  <c r="W14"/>
  <c r="W11"/>
  <c r="W9"/>
  <c r="W7"/>
  <c r="W5"/>
  <c r="W12"/>
  <c r="W10"/>
  <c r="W8"/>
  <c r="W6"/>
  <c r="U14"/>
  <c r="U10"/>
  <c r="X14"/>
  <c r="Y14" s="1"/>
  <c r="U11"/>
  <c r="U9"/>
  <c r="U7"/>
  <c r="U5"/>
  <c r="U12"/>
  <c r="U8"/>
  <c r="U6"/>
  <c r="Q14"/>
  <c r="Q12"/>
  <c r="Q10"/>
  <c r="Q8"/>
  <c r="Q6"/>
  <c r="Q11"/>
  <c r="Q9"/>
  <c r="Q7"/>
  <c r="Q5"/>
  <c r="O9"/>
  <c r="R14"/>
  <c r="S14" s="1"/>
  <c r="O14"/>
  <c r="O12"/>
  <c r="O10"/>
  <c r="O8"/>
  <c r="O6"/>
  <c r="O11"/>
  <c r="O7"/>
  <c r="O5"/>
  <c r="I14"/>
  <c r="I12"/>
  <c r="I10"/>
  <c r="I8"/>
  <c r="I6"/>
  <c r="I11"/>
  <c r="I9"/>
  <c r="I7"/>
  <c r="I5"/>
  <c r="C14"/>
  <c r="C12"/>
  <c r="C10"/>
  <c r="C8"/>
  <c r="C6"/>
  <c r="C9"/>
  <c r="C7"/>
  <c r="C11"/>
  <c r="C5"/>
  <c r="K11"/>
  <c r="K10"/>
  <c r="K8"/>
  <c r="K9"/>
  <c r="K14"/>
  <c r="K6"/>
  <c r="K12"/>
  <c r="K7"/>
  <c r="L14"/>
  <c r="M14" s="1"/>
  <c r="K5"/>
  <c r="E12"/>
  <c r="E8"/>
  <c r="E9"/>
  <c r="E5"/>
  <c r="E14"/>
  <c r="E10"/>
  <c r="E7"/>
  <c r="E6"/>
  <c r="F14"/>
  <c r="G14" s="1"/>
  <c r="E11"/>
  <c r="AH14"/>
  <c r="AJ14" s="1"/>
  <c r="AK14" s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<sst xmlns="http://schemas.openxmlformats.org/spreadsheetml/2006/main" count="27" uniqueCount="22">
  <si>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</si>
  <si>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</si>
  <si>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</si>
  <si>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</si>
  <si>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</si>
  <si>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</si>
  <si>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</si>
  <si>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</si>
  <si>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</si>
  <si>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</si>
  <si>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</si>
  <si>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</si>
  <si>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</si>
  <si>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</si>
  <si>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</si>
  <si>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</si>
  <si>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</si>
  <si>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</si>
  <si>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</si>
  <si>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</si>
  <si>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</si>
  <si>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ΚΑΤΑ ΤΟΝ ΑΥΓΟΥΣΤΟ ΤΟΥ 2013 ΚΑΙ  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</si>
</sst>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6" xfId="0" applyFont="1" applyFill="1" applyBorder="1" applyAlignment="1">
      <alignment horizontal="left" wrapText="1"/>
    </xf>
    <xf numFmtId="0" fontId="12" fillId="0" borderId="1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9" fontId="3" fillId="2" borderId="4" xfId="1" applyFont="1" applyFill="1" applyBorder="1"/>
    <xf numFmtId="1" fontId="3" fillId="2" borderId="4" xfId="1" applyNumberFormat="1" applyFont="1" applyFill="1" applyBorder="1"/>
    <xf numFmtId="9" fontId="3" fillId="2" borderId="4" xfId="0" applyNumberFormat="1" applyFont="1" applyFill="1" applyBorder="1"/>
    <xf numFmtId="9" fontId="3" fillId="3" borderId="4" xfId="1" applyFont="1" applyFill="1" applyBorder="1"/>
    <xf numFmtId="1" fontId="3" fillId="3" borderId="4" xfId="1" applyNumberFormat="1" applyFont="1" applyFill="1" applyBorder="1"/>
    <xf numFmtId="0" fontId="13" fillId="0" borderId="0" xfId="0" applyFont="1"/>
    <xf numFmtId="1" fontId="12" fillId="0" borderId="10" xfId="0" applyNumberFormat="1" applyFont="1" applyFill="1" applyBorder="1"/>
    <xf numFmtId="9" fontId="2" fillId="0" borderId="11" xfId="1" applyFont="1" applyFill="1" applyBorder="1"/>
    <xf numFmtId="1" fontId="2" fillId="0" borderId="11" xfId="1" applyNumberFormat="1" applyFont="1" applyFill="1" applyBorder="1"/>
    <xf numFmtId="9" fontId="2" fillId="0" borderId="12" xfId="1" applyFont="1" applyFill="1" applyBorder="1"/>
    <xf numFmtId="9" fontId="12" fillId="0" borderId="11" xfId="0" applyNumberFormat="1" applyFont="1" applyFill="1" applyBorder="1"/>
    <xf numFmtId="0" fontId="0" fillId="3" borderId="4" xfId="0" applyFill="1" applyBorder="1"/>
    <xf numFmtId="9" fontId="3" fillId="3" borderId="4" xfId="1" applyNumberFormat="1" applyFont="1" applyFill="1" applyBorder="1"/>
    <xf numFmtId="9" fontId="3" fillId="3" borderId="4" xfId="0" applyNumberFormat="1" applyFont="1" applyFill="1" applyBorder="1"/>
    <xf numFmtId="9" fontId="2" fillId="3" borderId="4" xfId="1" applyFont="1" applyFill="1" applyBorder="1"/>
    <xf numFmtId="1" fontId="2" fillId="3" borderId="4" xfId="1" applyNumberFormat="1" applyFont="1" applyFill="1" applyBorder="1"/>
    <xf numFmtId="9" fontId="2" fillId="3" borderId="4" xfId="0" applyNumberFormat="1" applyFont="1" applyFill="1" applyBorder="1"/>
    <xf numFmtId="0" fontId="0" fillId="0" borderId="4" xfId="0" applyBorder="1"/>
    <xf numFmtId="0" fontId="3" fillId="0" borderId="4" xfId="0" applyFont="1" applyFill="1" applyBorder="1"/>
    <xf numFmtId="0" fontId="3" fillId="0" borderId="4" xfId="1" applyNumberFormat="1" applyFont="1" applyFill="1" applyBorder="1"/>
    <xf numFmtId="0" fontId="3" fillId="4" borderId="4" xfId="0" applyFont="1" applyFill="1" applyBorder="1"/>
    <xf numFmtId="9" fontId="3" fillId="0" borderId="5" xfId="1" applyFont="1" applyFill="1" applyBorder="1"/>
    <xf numFmtId="9" fontId="3" fillId="2" borderId="5" xfId="1" applyFont="1" applyFill="1" applyBorder="1"/>
    <xf numFmtId="9" fontId="2" fillId="0" borderId="5" xfId="1" applyFont="1" applyFill="1" applyBorder="1"/>
    <xf numFmtId="1" fontId="0" fillId="0" borderId="0" xfId="0" applyNumberFormat="1"/>
    <xf numFmtId="9" fontId="0" fillId="0" borderId="0" xfId="0" applyNumberFormat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workbookViewId="0">
      <selection activeCell="L2" sqref="L2"/>
    </sheetView>
  </sheetViews>
  <sheetFormatPr defaultRowHeight="15"/>
  <cols>
    <col min="1" max="1" width="18.42578125" customWidth="1"/>
    <col min="2" max="2" width="8.7109375" style="12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2" customWidth="1"/>
    <col min="9" max="9" width="6.140625" customWidth="1"/>
    <col min="10" max="10" width="6.42578125" customWidth="1"/>
    <col min="11" max="11" width="7.140625" customWidth="1"/>
    <col min="12" max="12" width="7.7109375" customWidth="1"/>
    <col min="13" max="13" width="7.28515625" customWidth="1"/>
    <col min="14" max="14" width="7.7109375" style="12" customWidth="1"/>
    <col min="15" max="15" width="6.5703125" bestFit="1" customWidth="1"/>
    <col min="16" max="16" width="7.5703125" customWidth="1"/>
    <col min="17" max="17" width="6" customWidth="1"/>
    <col min="18" max="18" width="5" customWidth="1"/>
    <col min="19" max="19" width="7.28515625" customWidth="1"/>
    <col min="20" max="20" width="7.42578125" style="12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12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7.140625" customWidth="1"/>
    <col min="36" max="36" width="6.85546875" customWidth="1"/>
    <col min="37" max="37" width="7.7109375" customWidth="1"/>
  </cols>
  <sheetData>
    <row r="1" spans="1:37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44" t="s">
        <v>0</v>
      </c>
      <c r="C3" s="45"/>
      <c r="D3" s="45"/>
      <c r="E3" s="45"/>
      <c r="F3" s="45"/>
      <c r="G3" s="46"/>
      <c r="H3" s="44" t="s">
        <v>20</v>
      </c>
      <c r="I3" s="45"/>
      <c r="J3" s="45"/>
      <c r="K3" s="45"/>
      <c r="L3" s="45"/>
      <c r="M3" s="46"/>
      <c r="N3" s="44" t="s">
        <v>17</v>
      </c>
      <c r="O3" s="45"/>
      <c r="P3" s="45"/>
      <c r="Q3" s="45"/>
      <c r="R3" s="45"/>
      <c r="S3" s="46"/>
      <c r="T3" s="44" t="s">
        <v>1</v>
      </c>
      <c r="U3" s="45"/>
      <c r="V3" s="45"/>
      <c r="W3" s="45"/>
      <c r="X3" s="45"/>
      <c r="Y3" s="46"/>
      <c r="Z3" s="44" t="s">
        <v>2</v>
      </c>
      <c r="AA3" s="45"/>
      <c r="AB3" s="45"/>
      <c r="AC3" s="45"/>
      <c r="AD3" s="45"/>
      <c r="AE3" s="46"/>
      <c r="AF3" s="44" t="s">
        <v>3</v>
      </c>
      <c r="AG3" s="45"/>
      <c r="AH3" s="45"/>
      <c r="AI3" s="45"/>
      <c r="AJ3" s="45"/>
      <c r="AK3" s="46"/>
    </row>
    <row r="4" spans="1:37">
      <c r="A4" s="5"/>
      <c r="B4" s="47">
        <v>2013</v>
      </c>
      <c r="C4" s="47"/>
      <c r="D4" s="47">
        <v>2014</v>
      </c>
      <c r="E4" s="47"/>
      <c r="F4" s="47" t="s">
        <v>4</v>
      </c>
      <c r="G4" s="48"/>
      <c r="H4" s="47">
        <v>2013</v>
      </c>
      <c r="I4" s="47"/>
      <c r="J4" s="47">
        <v>2014</v>
      </c>
      <c r="K4" s="47"/>
      <c r="L4" s="47" t="s">
        <v>4</v>
      </c>
      <c r="M4" s="48"/>
      <c r="N4" s="47">
        <v>2013</v>
      </c>
      <c r="O4" s="47"/>
      <c r="P4" s="47">
        <v>2014</v>
      </c>
      <c r="Q4" s="47"/>
      <c r="R4" s="47" t="s">
        <v>4</v>
      </c>
      <c r="S4" s="48"/>
      <c r="T4" s="47">
        <v>2013</v>
      </c>
      <c r="U4" s="47"/>
      <c r="V4" s="47">
        <v>2014</v>
      </c>
      <c r="W4" s="47"/>
      <c r="X4" s="47" t="s">
        <v>4</v>
      </c>
      <c r="Y4" s="48"/>
      <c r="Z4" s="47">
        <v>2013</v>
      </c>
      <c r="AA4" s="47"/>
      <c r="AB4" s="47">
        <v>2014</v>
      </c>
      <c r="AC4" s="47"/>
      <c r="AD4" s="47" t="s">
        <v>4</v>
      </c>
      <c r="AE4" s="48"/>
      <c r="AF4" s="47">
        <v>2013</v>
      </c>
      <c r="AG4" s="47"/>
      <c r="AH4" s="47">
        <v>2014</v>
      </c>
      <c r="AI4" s="47"/>
      <c r="AJ4" s="47" t="s">
        <v>4</v>
      </c>
      <c r="AK4" s="48"/>
    </row>
    <row r="5" spans="1:37" ht="26.25" customHeight="1">
      <c r="A5" s="9" t="s">
        <v>8</v>
      </c>
      <c r="B5" s="36">
        <v>15278</v>
      </c>
      <c r="C5" s="21">
        <f>B5/B14</f>
        <v>0.84079027021077546</v>
      </c>
      <c r="D5" s="35">
        <v>14532</v>
      </c>
      <c r="E5" s="21">
        <f>D5/D14</f>
        <v>0.85694067696662346</v>
      </c>
      <c r="F5" s="22">
        <f>D5-B5</f>
        <v>-746</v>
      </c>
      <c r="G5" s="21">
        <f>F5/B5</f>
        <v>-4.8828380678099227E-2</v>
      </c>
      <c r="H5" s="37">
        <v>7554</v>
      </c>
      <c r="I5" s="21">
        <f>H5/H14</f>
        <v>0.81321993756055555</v>
      </c>
      <c r="J5" s="35">
        <v>7155</v>
      </c>
      <c r="K5" s="21">
        <f>J5/J14</f>
        <v>0.8308174640037157</v>
      </c>
      <c r="L5" s="22">
        <f>J5-H5</f>
        <v>-399</v>
      </c>
      <c r="M5" s="21">
        <f>L5/H5</f>
        <v>-5.2819698173153296E-2</v>
      </c>
      <c r="N5" s="37">
        <v>1763</v>
      </c>
      <c r="O5" s="21">
        <f>N5/N14</f>
        <v>0.81771799628942488</v>
      </c>
      <c r="P5" s="35">
        <v>1531</v>
      </c>
      <c r="Q5" s="21">
        <f>P5/P14</f>
        <v>0.8620495495495496</v>
      </c>
      <c r="R5" s="22">
        <f>P5-N5</f>
        <v>-232</v>
      </c>
      <c r="S5" s="21">
        <f>R5/N5</f>
        <v>-0.13159387407827566</v>
      </c>
      <c r="T5" s="37">
        <v>11461</v>
      </c>
      <c r="U5" s="21">
        <f>T5/T14</f>
        <v>0.82506658987833847</v>
      </c>
      <c r="V5" s="35">
        <v>11262</v>
      </c>
      <c r="W5" s="21">
        <f>V5/V14</f>
        <v>0.83938287247521803</v>
      </c>
      <c r="X5" s="22">
        <f>V5-T5</f>
        <v>-199</v>
      </c>
      <c r="Y5" s="21">
        <f>X5/T5</f>
        <v>-1.7363231829683273E-2</v>
      </c>
      <c r="Z5" s="37">
        <v>3433</v>
      </c>
      <c r="AA5" s="21">
        <f>Z5/Z14</f>
        <v>0.6943770226537217</v>
      </c>
      <c r="AB5" s="35">
        <v>3387</v>
      </c>
      <c r="AC5" s="21">
        <f>AB5/AB14</f>
        <v>0.70269709543568459</v>
      </c>
      <c r="AD5" s="22">
        <f>AB5-Z5</f>
        <v>-46</v>
      </c>
      <c r="AE5" s="21">
        <f>AD5/Z5</f>
        <v>-1.3399359161083601E-2</v>
      </c>
      <c r="AF5" s="22">
        <f>B5+H5+N5+T5+Z5</f>
        <v>39489</v>
      </c>
      <c r="AG5" s="21">
        <v>0.73335251798561152</v>
      </c>
      <c r="AH5" s="22">
        <f>D5+J5+P5+V5+AB5</f>
        <v>37867</v>
      </c>
      <c r="AI5" s="30">
        <v>0.79881131908099001</v>
      </c>
      <c r="AJ5" s="22">
        <f>AH5-AF5</f>
        <v>-1622</v>
      </c>
      <c r="AK5" s="39">
        <f>AJ5/AF5</f>
        <v>-4.1074729671554101E-2</v>
      </c>
    </row>
    <row r="6" spans="1:37" ht="26.25" customHeight="1">
      <c r="A6" s="10" t="s">
        <v>6</v>
      </c>
      <c r="B6" s="36">
        <v>1716</v>
      </c>
      <c r="C6" s="21">
        <f>B6/B14</f>
        <v>9.4436189532771997E-2</v>
      </c>
      <c r="D6" s="35">
        <v>1289</v>
      </c>
      <c r="E6" s="21">
        <f>D6/D14</f>
        <v>7.6011322089869091E-2</v>
      </c>
      <c r="F6" s="22">
        <f t="shared" ref="F6:F14" si="0">D6-B6</f>
        <v>-427</v>
      </c>
      <c r="G6" s="21">
        <f t="shared" ref="G6:G14" si="1">F6/B6</f>
        <v>-0.24883449883449885</v>
      </c>
      <c r="H6" s="36">
        <v>1109</v>
      </c>
      <c r="I6" s="21">
        <f>H6/H14</f>
        <v>0.11938852406071698</v>
      </c>
      <c r="J6" s="35">
        <v>877</v>
      </c>
      <c r="K6" s="21">
        <f>J6/J14</f>
        <v>0.10183464932652113</v>
      </c>
      <c r="L6" s="22">
        <f t="shared" ref="L6:L14" si="2">J6-H6</f>
        <v>-232</v>
      </c>
      <c r="M6" s="21">
        <f t="shared" ref="M6:M14" si="3">L6/H6</f>
        <v>-0.20919747520288548</v>
      </c>
      <c r="N6" s="36">
        <v>282</v>
      </c>
      <c r="O6" s="21">
        <f>N6/N14</f>
        <v>0.13079777365491652</v>
      </c>
      <c r="P6" s="35">
        <v>182</v>
      </c>
      <c r="Q6" s="21">
        <f>P6/P14</f>
        <v>0.10247747747747747</v>
      </c>
      <c r="R6" s="22">
        <f t="shared" ref="R6:R14" si="4">P6-N6</f>
        <v>-100</v>
      </c>
      <c r="S6" s="21">
        <f t="shared" ref="S6:S14" si="5">R6/N6</f>
        <v>-0.3546099290780142</v>
      </c>
      <c r="T6" s="36">
        <v>1666</v>
      </c>
      <c r="U6" s="21">
        <f>T6/T14</f>
        <v>0.11993377006694983</v>
      </c>
      <c r="V6" s="35">
        <v>1319</v>
      </c>
      <c r="W6" s="21">
        <f>V6/V14</f>
        <v>9.8308116568532458E-2</v>
      </c>
      <c r="X6" s="22">
        <f t="shared" ref="X6:X14" si="6">V6-T6</f>
        <v>-347</v>
      </c>
      <c r="Y6" s="21">
        <f t="shared" ref="Y6:Y14" si="7">X6/T6</f>
        <v>-0.20828331332533012</v>
      </c>
      <c r="Z6" s="36">
        <v>788</v>
      </c>
      <c r="AA6" s="21">
        <f>Z6/Z14</f>
        <v>0.15938511326860841</v>
      </c>
      <c r="AB6" s="35">
        <v>621</v>
      </c>
      <c r="AC6" s="21">
        <f>AB6/AB14</f>
        <v>0.12883817427385891</v>
      </c>
      <c r="AD6" s="22">
        <f t="shared" ref="AD6:AD14" si="8">AB6-Z6</f>
        <v>-167</v>
      </c>
      <c r="AE6" s="21">
        <f t="shared" ref="AE6:AE14" si="9">AD6/Z6</f>
        <v>-0.21192893401015228</v>
      </c>
      <c r="AF6" s="22">
        <f t="shared" ref="AF6:AF13" si="10">B6+H6+N6+T6+Z6</f>
        <v>5561</v>
      </c>
      <c r="AG6" s="31">
        <v>0.16535251798561151</v>
      </c>
      <c r="AH6" s="22">
        <f t="shared" ref="AH6:AH13" si="11">D6+J6+P6+V6+AB6</f>
        <v>4288</v>
      </c>
      <c r="AI6" s="31">
        <v>0.12217244744078773</v>
      </c>
      <c r="AJ6" s="22">
        <f t="shared" ref="AJ6:AJ14" si="12">AH6-AF6</f>
        <v>-1273</v>
      </c>
      <c r="AK6" s="39">
        <f t="shared" ref="AK6:AK14" si="13">AJ6/AF6</f>
        <v>-0.2289156626506024</v>
      </c>
    </row>
    <row r="7" spans="1:37" ht="18" customHeight="1">
      <c r="A7" s="10" t="s">
        <v>7</v>
      </c>
      <c r="B7" s="36">
        <v>505</v>
      </c>
      <c r="C7" s="21">
        <f>B7/B14</f>
        <v>2.7791535963898519E-2</v>
      </c>
      <c r="D7" s="35">
        <v>533</v>
      </c>
      <c r="E7" s="21">
        <f>D7/D14</f>
        <v>3.1430593230333766E-2</v>
      </c>
      <c r="F7" s="22">
        <f t="shared" si="0"/>
        <v>28</v>
      </c>
      <c r="G7" s="21">
        <f t="shared" si="1"/>
        <v>5.5445544554455446E-2</v>
      </c>
      <c r="H7" s="36">
        <v>162</v>
      </c>
      <c r="I7" s="21">
        <f>H7/H14</f>
        <v>1.7439982775325654E-2</v>
      </c>
      <c r="J7" s="35">
        <v>183</v>
      </c>
      <c r="K7" s="21">
        <f>J7/J14</f>
        <v>2.1249419414770088E-2</v>
      </c>
      <c r="L7" s="22">
        <f t="shared" si="2"/>
        <v>21</v>
      </c>
      <c r="M7" s="21">
        <f t="shared" si="3"/>
        <v>0.12962962962962962</v>
      </c>
      <c r="N7" s="36">
        <v>12</v>
      </c>
      <c r="O7" s="21">
        <f>N7/N14</f>
        <v>5.5658627087198514E-3</v>
      </c>
      <c r="P7" s="35">
        <v>14</v>
      </c>
      <c r="Q7" s="21">
        <f>P7/P14</f>
        <v>7.8828828828828822E-3</v>
      </c>
      <c r="R7" s="22">
        <f t="shared" si="4"/>
        <v>2</v>
      </c>
      <c r="S7" s="21">
        <f t="shared" si="5"/>
        <v>0.16666666666666666</v>
      </c>
      <c r="T7" s="36">
        <v>232</v>
      </c>
      <c r="U7" s="21">
        <f>T7/T14</f>
        <v>1.6701461377870562E-2</v>
      </c>
      <c r="V7" s="35">
        <v>241</v>
      </c>
      <c r="W7" s="21">
        <f>V7/V14</f>
        <v>1.7962286651263322E-2</v>
      </c>
      <c r="X7" s="22">
        <f t="shared" si="6"/>
        <v>9</v>
      </c>
      <c r="Y7" s="21">
        <f t="shared" si="7"/>
        <v>3.8793103448275863E-2</v>
      </c>
      <c r="Z7" s="36">
        <v>484</v>
      </c>
      <c r="AA7" s="21">
        <f>Z7/Z14</f>
        <v>9.7896440129449841E-2</v>
      </c>
      <c r="AB7" s="35">
        <v>497</v>
      </c>
      <c r="AC7" s="21">
        <f>AB7/AB14</f>
        <v>0.10311203319502074</v>
      </c>
      <c r="AD7" s="22">
        <f t="shared" si="8"/>
        <v>13</v>
      </c>
      <c r="AE7" s="21">
        <f t="shared" si="9"/>
        <v>2.6859504132231406E-2</v>
      </c>
      <c r="AF7" s="22">
        <f t="shared" si="10"/>
        <v>1395</v>
      </c>
      <c r="AG7" s="31">
        <v>3.8561151079136692E-2</v>
      </c>
      <c r="AH7" s="22">
        <f t="shared" si="11"/>
        <v>1468</v>
      </c>
      <c r="AI7" s="31">
        <v>3.4041515124634082E-2</v>
      </c>
      <c r="AJ7" s="22">
        <f t="shared" si="12"/>
        <v>73</v>
      </c>
      <c r="AK7" s="39">
        <f t="shared" si="13"/>
        <v>5.2329749103942655E-2</v>
      </c>
    </row>
    <row r="8" spans="1:37" ht="29.25" customHeight="1">
      <c r="A8" s="16" t="s">
        <v>13</v>
      </c>
      <c r="B8" s="38">
        <v>2221</v>
      </c>
      <c r="C8" s="18">
        <f>B8/B14</f>
        <v>0.12222772549667052</v>
      </c>
      <c r="D8" s="17">
        <v>1822</v>
      </c>
      <c r="E8" s="18">
        <f>D8/D14</f>
        <v>0.10744191532020285</v>
      </c>
      <c r="F8" s="19">
        <f t="shared" si="0"/>
        <v>-399</v>
      </c>
      <c r="G8" s="18">
        <f t="shared" si="1"/>
        <v>-0.17964880684376408</v>
      </c>
      <c r="H8" s="38">
        <v>1271</v>
      </c>
      <c r="I8" s="18">
        <f>H8/H14</f>
        <v>0.13682850683604264</v>
      </c>
      <c r="J8" s="17">
        <v>1060</v>
      </c>
      <c r="K8" s="18">
        <f>J8/J14</f>
        <v>0.12308406874129123</v>
      </c>
      <c r="L8" s="19">
        <f t="shared" si="2"/>
        <v>-211</v>
      </c>
      <c r="M8" s="18">
        <f t="shared" si="3"/>
        <v>-0.16601101494885917</v>
      </c>
      <c r="N8" s="38">
        <v>294</v>
      </c>
      <c r="O8" s="18">
        <f>N8/N14</f>
        <v>0.13636363636363635</v>
      </c>
      <c r="P8" s="17">
        <v>196</v>
      </c>
      <c r="Q8" s="18">
        <f>P8/P14</f>
        <v>0.11036036036036036</v>
      </c>
      <c r="R8" s="19">
        <f t="shared" si="4"/>
        <v>-98</v>
      </c>
      <c r="S8" s="18">
        <f t="shared" si="5"/>
        <v>-0.33333333333333331</v>
      </c>
      <c r="T8" s="38">
        <v>1898</v>
      </c>
      <c r="U8" s="18">
        <f>T8/T14</f>
        <v>0.1366352314448204</v>
      </c>
      <c r="V8" s="17">
        <v>1560</v>
      </c>
      <c r="W8" s="18">
        <f>V8/V14</f>
        <v>0.11627040321979579</v>
      </c>
      <c r="X8" s="19">
        <f t="shared" si="6"/>
        <v>-338</v>
      </c>
      <c r="Y8" s="18">
        <f t="shared" si="7"/>
        <v>-0.17808219178082191</v>
      </c>
      <c r="Z8" s="38">
        <v>1272</v>
      </c>
      <c r="AA8" s="18">
        <f>Z8/Z14</f>
        <v>0.25728155339805825</v>
      </c>
      <c r="AB8" s="17">
        <v>1118</v>
      </c>
      <c r="AC8" s="18">
        <f>AB8/AB14</f>
        <v>0.23195020746887968</v>
      </c>
      <c r="AD8" s="19">
        <f t="shared" si="8"/>
        <v>-154</v>
      </c>
      <c r="AE8" s="18">
        <f t="shared" si="9"/>
        <v>-0.12106918238993711</v>
      </c>
      <c r="AF8" s="19">
        <f t="shared" si="10"/>
        <v>6956</v>
      </c>
      <c r="AG8" s="20">
        <v>0.2039136690647482</v>
      </c>
      <c r="AH8" s="19">
        <f t="shared" si="11"/>
        <v>5756</v>
      </c>
      <c r="AI8" s="20">
        <v>0.1562139625654218</v>
      </c>
      <c r="AJ8" s="19">
        <f t="shared" si="12"/>
        <v>-1200</v>
      </c>
      <c r="AK8" s="40">
        <f t="shared" si="13"/>
        <v>-0.17251293847038529</v>
      </c>
    </row>
    <row r="9" spans="1:37" ht="17.25" customHeight="1">
      <c r="A9" s="9" t="s">
        <v>9</v>
      </c>
      <c r="B9" s="36">
        <v>189</v>
      </c>
      <c r="C9" s="21">
        <f>B9/B14</f>
        <v>1.0401188707280832E-2</v>
      </c>
      <c r="D9" s="35">
        <v>68</v>
      </c>
      <c r="E9" s="21">
        <f>D9/D14</f>
        <v>4.0099068286354525E-3</v>
      </c>
      <c r="F9" s="22">
        <f t="shared" si="0"/>
        <v>-121</v>
      </c>
      <c r="G9" s="21">
        <f t="shared" si="1"/>
        <v>-0.64021164021164023</v>
      </c>
      <c r="H9" s="36">
        <v>96</v>
      </c>
      <c r="I9" s="21">
        <f>H9/H14</f>
        <v>1.0334804607600388E-2</v>
      </c>
      <c r="J9" s="35">
        <v>56</v>
      </c>
      <c r="K9" s="21">
        <f>J9/J14</f>
        <v>6.5025545750116119E-3</v>
      </c>
      <c r="L9" s="22">
        <f t="shared" si="2"/>
        <v>-40</v>
      </c>
      <c r="M9" s="21">
        <f t="shared" si="3"/>
        <v>-0.41666666666666669</v>
      </c>
      <c r="N9" s="36">
        <v>58</v>
      </c>
      <c r="O9" s="21">
        <f>N9/N14</f>
        <v>2.6901669758812616E-2</v>
      </c>
      <c r="P9" s="35">
        <v>16</v>
      </c>
      <c r="Q9" s="21">
        <f>P9/P14</f>
        <v>9.0090090090090089E-3</v>
      </c>
      <c r="R9" s="22">
        <f t="shared" si="4"/>
        <v>-42</v>
      </c>
      <c r="S9" s="21">
        <f t="shared" si="5"/>
        <v>-0.72413793103448276</v>
      </c>
      <c r="T9" s="36">
        <v>26</v>
      </c>
      <c r="U9" s="21">
        <f>T9/T14</f>
        <v>1.8717154992441149E-3</v>
      </c>
      <c r="V9" s="35">
        <v>36</v>
      </c>
      <c r="W9" s="21">
        <f>V9/V14</f>
        <v>2.6831631512260565E-3</v>
      </c>
      <c r="X9" s="22">
        <f t="shared" si="6"/>
        <v>10</v>
      </c>
      <c r="Y9" s="21">
        <f t="shared" si="7"/>
        <v>0.38461538461538464</v>
      </c>
      <c r="Z9" s="36">
        <v>45</v>
      </c>
      <c r="AA9" s="21">
        <f>Z9/Z14</f>
        <v>9.101941747572815E-3</v>
      </c>
      <c r="AB9" s="35">
        <v>47</v>
      </c>
      <c r="AC9" s="21">
        <f>AB9/AB14</f>
        <v>9.7510373443983403E-3</v>
      </c>
      <c r="AD9" s="22">
        <f t="shared" si="8"/>
        <v>2</v>
      </c>
      <c r="AE9" s="21">
        <f t="shared" si="9"/>
        <v>4.4444444444444446E-2</v>
      </c>
      <c r="AF9" s="22">
        <f t="shared" si="10"/>
        <v>414</v>
      </c>
      <c r="AG9" s="31">
        <v>1.4647482014388489E-2</v>
      </c>
      <c r="AH9" s="22">
        <f t="shared" si="11"/>
        <v>223</v>
      </c>
      <c r="AI9" s="31">
        <v>8.6268074159496135E-3</v>
      </c>
      <c r="AJ9" s="22">
        <f t="shared" si="12"/>
        <v>-191</v>
      </c>
      <c r="AK9" s="39">
        <f t="shared" si="13"/>
        <v>-0.46135265700483091</v>
      </c>
    </row>
    <row r="10" spans="1:37" ht="15.75" customHeight="1">
      <c r="A10" s="9" t="s">
        <v>10</v>
      </c>
      <c r="B10" s="36">
        <v>442</v>
      </c>
      <c r="C10" s="21">
        <f>B10/B14</f>
        <v>2.4324473061471577E-2</v>
      </c>
      <c r="D10" s="35">
        <v>502</v>
      </c>
      <c r="E10" s="21">
        <f>D10/D14</f>
        <v>2.9602547470220546E-2</v>
      </c>
      <c r="F10" s="22">
        <f t="shared" si="0"/>
        <v>60</v>
      </c>
      <c r="G10" s="21">
        <f t="shared" si="1"/>
        <v>0.13574660633484162</v>
      </c>
      <c r="H10" s="36">
        <v>326</v>
      </c>
      <c r="I10" s="21">
        <f>H10/H14</f>
        <v>3.5095273979976319E-2</v>
      </c>
      <c r="J10" s="35">
        <v>283</v>
      </c>
      <c r="K10" s="21">
        <f>J10/J14</f>
        <v>3.2861124013005109E-2</v>
      </c>
      <c r="L10" s="22">
        <f t="shared" si="2"/>
        <v>-43</v>
      </c>
      <c r="M10" s="21">
        <f t="shared" si="3"/>
        <v>-0.13190184049079753</v>
      </c>
      <c r="N10" s="36">
        <v>33</v>
      </c>
      <c r="O10" s="21">
        <f>N10/N14</f>
        <v>1.5306122448979591E-2</v>
      </c>
      <c r="P10" s="35">
        <v>30</v>
      </c>
      <c r="Q10" s="21">
        <f>P10/P14</f>
        <v>1.6891891891891893E-2</v>
      </c>
      <c r="R10" s="22">
        <f t="shared" si="4"/>
        <v>-3</v>
      </c>
      <c r="S10" s="21">
        <f t="shared" si="5"/>
        <v>-9.0909090909090912E-2</v>
      </c>
      <c r="T10" s="36">
        <v>424</v>
      </c>
      <c r="U10" s="21">
        <f>T10/T14</f>
        <v>3.0523360449211719E-2</v>
      </c>
      <c r="V10" s="35">
        <v>432</v>
      </c>
      <c r="W10" s="21">
        <f>V10/V14</f>
        <v>3.2197957814712679E-2</v>
      </c>
      <c r="X10" s="22">
        <f t="shared" si="6"/>
        <v>8</v>
      </c>
      <c r="Y10" s="21">
        <f t="shared" si="7"/>
        <v>1.8867924528301886E-2</v>
      </c>
      <c r="Z10" s="36">
        <v>170</v>
      </c>
      <c r="AA10" s="21">
        <f>Z10/Z14</f>
        <v>3.4385113268608415E-2</v>
      </c>
      <c r="AB10" s="35">
        <v>172</v>
      </c>
      <c r="AC10" s="21">
        <f>AB10/AB14</f>
        <v>3.5684647302904562E-2</v>
      </c>
      <c r="AD10" s="22">
        <f t="shared" si="8"/>
        <v>2</v>
      </c>
      <c r="AE10" s="21">
        <f t="shared" si="9"/>
        <v>1.1764705882352941E-2</v>
      </c>
      <c r="AF10" s="22">
        <f t="shared" si="10"/>
        <v>1395</v>
      </c>
      <c r="AG10" s="31">
        <v>3.5741007194244605E-2</v>
      </c>
      <c r="AH10" s="22">
        <f t="shared" si="11"/>
        <v>1419</v>
      </c>
      <c r="AI10" s="31">
        <v>3.1956888139803068E-2</v>
      </c>
      <c r="AJ10" s="22">
        <f t="shared" si="12"/>
        <v>24</v>
      </c>
      <c r="AK10" s="39">
        <f t="shared" si="13"/>
        <v>1.7204301075268817E-2</v>
      </c>
    </row>
    <row r="11" spans="1:37" ht="52.5" customHeight="1">
      <c r="A11" s="9" t="s">
        <v>11</v>
      </c>
      <c r="B11" s="36">
        <v>7</v>
      </c>
      <c r="C11" s="21">
        <f>B11/B14</f>
        <v>3.8522921138077156E-4</v>
      </c>
      <c r="D11" s="35">
        <v>7</v>
      </c>
      <c r="E11" s="21">
        <f>D11/D14</f>
        <v>4.1278452647717893E-4</v>
      </c>
      <c r="F11" s="22">
        <f t="shared" si="0"/>
        <v>0</v>
      </c>
      <c r="G11" s="21">
        <f t="shared" si="1"/>
        <v>0</v>
      </c>
      <c r="H11" s="36">
        <v>21</v>
      </c>
      <c r="I11" s="21">
        <f>H11/H14</f>
        <v>2.2607385079125848E-3</v>
      </c>
      <c r="J11" s="35">
        <v>37</v>
      </c>
      <c r="K11" s="21">
        <f>J11/J14</f>
        <v>4.2963307013469581E-3</v>
      </c>
      <c r="L11" s="22">
        <f t="shared" si="2"/>
        <v>16</v>
      </c>
      <c r="M11" s="21">
        <f t="shared" si="3"/>
        <v>0.76190476190476186</v>
      </c>
      <c r="N11" s="36">
        <v>7</v>
      </c>
      <c r="O11" s="21">
        <f>N11/N14</f>
        <v>3.246753246753247E-3</v>
      </c>
      <c r="P11" s="35">
        <v>2</v>
      </c>
      <c r="Q11" s="21">
        <f>P11/P14</f>
        <v>1.1261261261261261E-3</v>
      </c>
      <c r="R11" s="22">
        <f t="shared" si="4"/>
        <v>-5</v>
      </c>
      <c r="S11" s="21">
        <f t="shared" si="5"/>
        <v>-0.7142857142857143</v>
      </c>
      <c r="T11" s="36">
        <v>28</v>
      </c>
      <c r="U11" s="21">
        <f>T11/T14</f>
        <v>2.0156936145705852E-3</v>
      </c>
      <c r="V11" s="35">
        <v>63</v>
      </c>
      <c r="W11" s="21">
        <f>V11/V14</f>
        <v>4.6955355146455985E-3</v>
      </c>
      <c r="X11" s="22">
        <f t="shared" si="6"/>
        <v>35</v>
      </c>
      <c r="Y11" s="21">
        <f t="shared" si="7"/>
        <v>1.25</v>
      </c>
      <c r="Z11" s="36">
        <v>16</v>
      </c>
      <c r="AA11" s="21">
        <f>Z11/Z14</f>
        <v>3.2362459546925568E-3</v>
      </c>
      <c r="AB11" s="35">
        <v>80</v>
      </c>
      <c r="AC11" s="21">
        <f>AB11/AB14</f>
        <v>1.6597510373443983E-2</v>
      </c>
      <c r="AD11" s="22">
        <f t="shared" si="8"/>
        <v>64</v>
      </c>
      <c r="AE11" s="21">
        <f t="shared" si="9"/>
        <v>4</v>
      </c>
      <c r="AF11" s="22">
        <f t="shared" si="10"/>
        <v>79</v>
      </c>
      <c r="AG11" s="31">
        <v>8.4892086330935253E-3</v>
      </c>
      <c r="AH11" s="22">
        <f t="shared" si="11"/>
        <v>189</v>
      </c>
      <c r="AI11" s="31">
        <v>1.7519737425707442E-3</v>
      </c>
      <c r="AJ11" s="22">
        <f t="shared" si="12"/>
        <v>110</v>
      </c>
      <c r="AK11" s="39">
        <f t="shared" si="13"/>
        <v>1.3924050632911393</v>
      </c>
    </row>
    <row r="12" spans="1:37" ht="46.5" customHeight="1">
      <c r="A12" s="9" t="s">
        <v>12</v>
      </c>
      <c r="B12" s="36">
        <v>34</v>
      </c>
      <c r="C12" s="21">
        <f>B12/B14</f>
        <v>1.8711133124208904E-3</v>
      </c>
      <c r="D12" s="35">
        <v>27</v>
      </c>
      <c r="E12" s="21">
        <f>D12/D14</f>
        <v>1.5921688878405473E-3</v>
      </c>
      <c r="F12" s="22">
        <f t="shared" si="0"/>
        <v>-7</v>
      </c>
      <c r="G12" s="21">
        <f t="shared" si="1"/>
        <v>-0.20588235294117646</v>
      </c>
      <c r="H12" s="36">
        <v>21</v>
      </c>
      <c r="I12" s="21">
        <f>H12/H14</f>
        <v>2.2607385079125848E-3</v>
      </c>
      <c r="J12" s="35">
        <v>21</v>
      </c>
      <c r="K12" s="21">
        <f>J12/J14</f>
        <v>2.4384579656293545E-3</v>
      </c>
      <c r="L12" s="22">
        <f t="shared" si="2"/>
        <v>0</v>
      </c>
      <c r="M12" s="21">
        <f t="shared" si="3"/>
        <v>0</v>
      </c>
      <c r="N12" s="36">
        <v>1</v>
      </c>
      <c r="O12" s="21">
        <f>N12/N14</f>
        <v>4.6382189239332097E-4</v>
      </c>
      <c r="P12" s="35">
        <v>1</v>
      </c>
      <c r="Q12" s="21">
        <f>P12/P14</f>
        <v>5.6306306306306306E-4</v>
      </c>
      <c r="R12" s="22">
        <f t="shared" si="4"/>
        <v>0</v>
      </c>
      <c r="S12" s="21">
        <f t="shared" si="5"/>
        <v>0</v>
      </c>
      <c r="T12" s="36">
        <v>54</v>
      </c>
      <c r="U12" s="21">
        <f>T12/T14</f>
        <v>3.8874091138147004E-3</v>
      </c>
      <c r="V12" s="35">
        <v>64</v>
      </c>
      <c r="W12" s="21">
        <f>V12/V14</f>
        <v>4.7700678244018786E-3</v>
      </c>
      <c r="X12" s="22">
        <f t="shared" si="6"/>
        <v>10</v>
      </c>
      <c r="Y12" s="21">
        <f t="shared" si="7"/>
        <v>0.18518518518518517</v>
      </c>
      <c r="Z12" s="36">
        <v>8</v>
      </c>
      <c r="AA12" s="21">
        <f>Z12/Z14</f>
        <v>1.6181229773462784E-3</v>
      </c>
      <c r="AB12" s="35">
        <v>16</v>
      </c>
      <c r="AC12" s="21">
        <f>AB12/AB14</f>
        <v>3.3195020746887966E-3</v>
      </c>
      <c r="AD12" s="22">
        <f t="shared" si="8"/>
        <v>8</v>
      </c>
      <c r="AE12" s="21">
        <f t="shared" si="9"/>
        <v>1</v>
      </c>
      <c r="AF12" s="22">
        <f t="shared" si="10"/>
        <v>118</v>
      </c>
      <c r="AG12" s="31">
        <v>3.8561151079136691E-3</v>
      </c>
      <c r="AH12" s="22">
        <f t="shared" si="11"/>
        <v>129</v>
      </c>
      <c r="AI12" s="31">
        <v>2.639049055264792E-3</v>
      </c>
      <c r="AJ12" s="22">
        <f t="shared" si="12"/>
        <v>11</v>
      </c>
      <c r="AK12" s="39">
        <f t="shared" si="13"/>
        <v>9.3220338983050849E-2</v>
      </c>
    </row>
    <row r="13" spans="1:37" ht="30.75" customHeight="1" thickBot="1">
      <c r="A13" s="14" t="s">
        <v>15</v>
      </c>
      <c r="B13" s="36">
        <v>0</v>
      </c>
      <c r="C13" s="32">
        <f>B13/B14</f>
        <v>0</v>
      </c>
      <c r="D13" s="29">
        <v>0</v>
      </c>
      <c r="E13" s="32">
        <f>D13/D14</f>
        <v>0</v>
      </c>
      <c r="F13" s="33">
        <f t="shared" si="0"/>
        <v>0</v>
      </c>
      <c r="G13" s="32" t="e">
        <f t="shared" si="1"/>
        <v>#DIV/0!</v>
      </c>
      <c r="H13" s="36">
        <v>0</v>
      </c>
      <c r="I13" s="32">
        <f>H13/H14</f>
        <v>0</v>
      </c>
      <c r="J13" s="35">
        <v>0</v>
      </c>
      <c r="K13" s="32">
        <f>J13/J14</f>
        <v>0</v>
      </c>
      <c r="L13" s="33">
        <f t="shared" si="2"/>
        <v>0</v>
      </c>
      <c r="M13" s="32" t="e">
        <f t="shared" si="3"/>
        <v>#DIV/0!</v>
      </c>
      <c r="N13" s="36">
        <v>0</v>
      </c>
      <c r="O13" s="32">
        <f>N13/N14</f>
        <v>0</v>
      </c>
      <c r="P13" s="35">
        <v>0</v>
      </c>
      <c r="Q13" s="32">
        <f>P13/P14</f>
        <v>0</v>
      </c>
      <c r="R13" s="33">
        <f t="shared" si="4"/>
        <v>0</v>
      </c>
      <c r="S13" s="32" t="e">
        <f t="shared" si="5"/>
        <v>#DIV/0!</v>
      </c>
      <c r="T13" s="36">
        <v>0</v>
      </c>
      <c r="U13" s="32">
        <f>T13/T14</f>
        <v>0</v>
      </c>
      <c r="V13" s="35">
        <v>0</v>
      </c>
      <c r="W13" s="32">
        <f>V13/V14</f>
        <v>0</v>
      </c>
      <c r="X13" s="33">
        <f t="shared" si="6"/>
        <v>0</v>
      </c>
      <c r="Y13" s="32" t="e">
        <f t="shared" si="7"/>
        <v>#DIV/0!</v>
      </c>
      <c r="Z13" s="36">
        <v>0</v>
      </c>
      <c r="AA13" s="32">
        <f>Z13/Z14</f>
        <v>0</v>
      </c>
      <c r="AB13" s="35">
        <v>0</v>
      </c>
      <c r="AC13" s="32">
        <f>AB13/AB14</f>
        <v>0</v>
      </c>
      <c r="AD13" s="33">
        <f t="shared" si="8"/>
        <v>0</v>
      </c>
      <c r="AE13" s="32" t="e">
        <f t="shared" si="9"/>
        <v>#DIV/0!</v>
      </c>
      <c r="AF13" s="33">
        <f t="shared" si="10"/>
        <v>0</v>
      </c>
      <c r="AG13" s="34">
        <v>0</v>
      </c>
      <c r="AH13" s="33">
        <f t="shared" si="11"/>
        <v>0</v>
      </c>
      <c r="AI13" s="34">
        <v>0</v>
      </c>
      <c r="AJ13" s="33">
        <f t="shared" si="12"/>
        <v>0</v>
      </c>
      <c r="AK13" s="41" t="e">
        <f t="shared" si="13"/>
        <v>#DIV/0!</v>
      </c>
    </row>
    <row r="14" spans="1:37" ht="15.75" thickBot="1">
      <c r="A14" s="15" t="s">
        <v>5</v>
      </c>
      <c r="B14" s="24">
        <v>18171</v>
      </c>
      <c r="C14" s="25">
        <f>B14/B14</f>
        <v>1</v>
      </c>
      <c r="D14" s="24">
        <v>16958</v>
      </c>
      <c r="E14" s="25">
        <f>D14/D14</f>
        <v>1</v>
      </c>
      <c r="F14" s="26">
        <f t="shared" si="0"/>
        <v>-1213</v>
      </c>
      <c r="G14" s="27">
        <f t="shared" si="1"/>
        <v>-6.6754719057839418E-2</v>
      </c>
      <c r="H14" s="24">
        <v>9289</v>
      </c>
      <c r="I14" s="25">
        <f>H14/H14</f>
        <v>1</v>
      </c>
      <c r="J14" s="24">
        <v>8612</v>
      </c>
      <c r="K14" s="25">
        <f>J14/J14</f>
        <v>1</v>
      </c>
      <c r="L14" s="26">
        <f t="shared" si="2"/>
        <v>-677</v>
      </c>
      <c r="M14" s="27">
        <f t="shared" si="3"/>
        <v>-7.2881903326515229E-2</v>
      </c>
      <c r="N14" s="24">
        <v>2156</v>
      </c>
      <c r="O14" s="25">
        <f>N14/N14</f>
        <v>1</v>
      </c>
      <c r="P14" s="24">
        <v>1776</v>
      </c>
      <c r="Q14" s="25">
        <f>P14/P14</f>
        <v>1</v>
      </c>
      <c r="R14" s="26">
        <f t="shared" si="4"/>
        <v>-380</v>
      </c>
      <c r="S14" s="27">
        <f t="shared" si="5"/>
        <v>-0.17625231910946196</v>
      </c>
      <c r="T14" s="24">
        <f>SUM(T5,T8,T9,T10,T11,T12,T13)</f>
        <v>13891</v>
      </c>
      <c r="U14" s="25">
        <f>T14/T14</f>
        <v>1</v>
      </c>
      <c r="V14" s="24">
        <v>13417</v>
      </c>
      <c r="W14" s="25">
        <f>V14/V14</f>
        <v>1</v>
      </c>
      <c r="X14" s="26">
        <f t="shared" si="6"/>
        <v>-474</v>
      </c>
      <c r="Y14" s="27">
        <f t="shared" si="7"/>
        <v>-3.4122813332373478E-2</v>
      </c>
      <c r="Z14" s="24">
        <f>SUM(Z5,Z8,Z9,Z10,Z11,Z12,Z13)</f>
        <v>4944</v>
      </c>
      <c r="AA14" s="25">
        <f>Z14/Z14</f>
        <v>1</v>
      </c>
      <c r="AB14" s="24">
        <v>4820</v>
      </c>
      <c r="AC14" s="25">
        <f>AB14/AB14</f>
        <v>1</v>
      </c>
      <c r="AD14" s="26">
        <f t="shared" si="8"/>
        <v>-124</v>
      </c>
      <c r="AE14" s="27">
        <f t="shared" si="9"/>
        <v>-2.5080906148867314E-2</v>
      </c>
      <c r="AF14" s="26">
        <f>B14+H14+N14+T14+Z14</f>
        <v>48451</v>
      </c>
      <c r="AG14" s="28">
        <v>1</v>
      </c>
      <c r="AH14" s="24">
        <f>SUM(AB14,V14,P14,J14,D14)</f>
        <v>45583</v>
      </c>
      <c r="AI14" s="28">
        <v>1</v>
      </c>
      <c r="AJ14" s="26">
        <f t="shared" si="12"/>
        <v>-2868</v>
      </c>
      <c r="AK14" s="27">
        <f t="shared" si="13"/>
        <v>-5.9193824688860912E-2</v>
      </c>
    </row>
    <row r="15" spans="1:37" ht="21.75" customHeight="1">
      <c r="A15" s="49" t="s">
        <v>18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>
      <c r="A16" s="11" t="s">
        <v>19</v>
      </c>
      <c r="C16" s="3"/>
      <c r="D16" s="3"/>
      <c r="E16" s="3"/>
      <c r="F16" s="3"/>
      <c r="G16" s="3"/>
      <c r="H16"/>
      <c r="I16" s="3"/>
      <c r="J16" s="12"/>
      <c r="K16" s="3"/>
      <c r="L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>
      <c r="A17" s="3"/>
      <c r="C17" s="3"/>
      <c r="D17" s="3"/>
      <c r="E17" s="3"/>
      <c r="F17" s="3"/>
      <c r="H17"/>
      <c r="I17" s="3"/>
      <c r="J17" s="23" t="s">
        <v>14</v>
      </c>
      <c r="K17" s="3"/>
      <c r="M17" s="3"/>
      <c r="N17" s="3"/>
      <c r="O17" s="3"/>
      <c r="P17" s="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>
      <c r="H18"/>
      <c r="N18"/>
      <c r="T18"/>
      <c r="Z18"/>
    </row>
    <row r="19" spans="1:29">
      <c r="B19"/>
      <c r="H19"/>
      <c r="I19" s="12"/>
      <c r="N19"/>
      <c r="R19" s="42"/>
      <c r="T19"/>
      <c r="Z19"/>
      <c r="AC19" s="43"/>
    </row>
    <row r="20" spans="1:29">
      <c r="B20"/>
      <c r="H20"/>
      <c r="I20" s="12"/>
      <c r="N20"/>
      <c r="T20"/>
      <c r="Z20"/>
    </row>
    <row r="21" spans="1:29">
      <c r="B21"/>
      <c r="H21"/>
      <c r="I21" s="12"/>
      <c r="N21"/>
      <c r="T21"/>
      <c r="Z21"/>
    </row>
    <row r="22" spans="1:29">
      <c r="B22"/>
      <c r="H22"/>
      <c r="I22" s="12"/>
      <c r="N22"/>
      <c r="T22"/>
      <c r="Z22"/>
    </row>
    <row r="23" spans="1:29">
      <c r="B23"/>
      <c r="H23"/>
      <c r="N23"/>
      <c r="T23"/>
      <c r="Z23"/>
    </row>
    <row r="24" spans="1:29">
      <c r="B24"/>
      <c r="H24"/>
      <c r="N24"/>
      <c r="T24"/>
      <c r="Z24"/>
    </row>
    <row r="25" spans="1:29">
      <c r="B25"/>
      <c r="H25"/>
      <c r="N25"/>
      <c r="T25"/>
      <c r="Z25"/>
    </row>
    <row r="26" spans="1:29">
      <c r="B26"/>
      <c r="H26"/>
      <c r="N26"/>
      <c r="T26"/>
      <c r="Z26"/>
    </row>
    <row r="27" spans="1:29">
      <c r="B27"/>
      <c r="H27"/>
      <c r="N27"/>
      <c r="T27"/>
      <c r="Z27"/>
    </row>
    <row r="28" spans="1:29">
      <c r="B28"/>
      <c r="H28"/>
      <c r="N28"/>
      <c r="T28"/>
      <c r="Z28"/>
    </row>
    <row r="29" spans="1:29">
      <c r="N29"/>
      <c r="T29"/>
      <c r="Z29"/>
    </row>
    <row r="30" spans="1:29">
      <c r="N30"/>
    </row>
    <row r="31" spans="1:29">
      <c r="N31"/>
    </row>
    <row r="32" spans="1:29">
      <c r="N32"/>
    </row>
    <row r="33" spans="14:14">
      <c r="N33"/>
    </row>
    <row r="34" spans="14:14">
      <c r="N34"/>
    </row>
    <row r="35" spans="14:14">
      <c r="N35"/>
    </row>
  </sheetData>
  <mergeCells count="25"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2014-08-04T06:08:17Z</cp:lastPrinted>
  <dcterms:created xsi:type="dcterms:W3CDTF">2011-02-02T11:32:10Z</dcterms:created>
  <dcterms:modified xsi:type="dcterms:W3CDTF">2014-09-04T08:21:41Z</dcterms:modified>
</cp:coreProperties>
</file>